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L:\5000\5100\9_Projektų verčių skaičiavimai (JK)\Projektai\_Atskiri darbai\_2025\Tarpsisteminių 330 ir 110 kV elektros jungčių su Baltarusija demontavimas\Žiniaraščiai pirkimui 2025.04.04\"/>
    </mc:Choice>
  </mc:AlternateContent>
  <xr:revisionPtr revIDLastSave="0" documentId="13_ncr:1_{B5EFC1DB-F583-4BDF-8D42-0D7144BA5448}" xr6:coauthVersionLast="47" xr6:coauthVersionMax="47" xr10:uidLastSave="{00000000-0000-0000-0000-000000000000}"/>
  <bookViews>
    <workbookView xWindow="-108" yWindow="-108" windowWidth="23256" windowHeight="12456" xr2:uid="{00000000-000D-0000-FFFF-FFFF00000000}"/>
  </bookViews>
  <sheets>
    <sheet name="330 kV OL Alytus Gardinas 368" sheetId="19" r:id="rId1"/>
    <sheet name="Pagalbinis" sheetId="1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9" l="1"/>
  <c r="I17" i="19"/>
  <c r="I14" i="19"/>
  <c r="I13" i="19" s="1"/>
  <c r="I12" i="19"/>
  <c r="I11" i="19" s="1"/>
  <c r="I15" i="19" l="1"/>
  <c r="I18" i="19" l="1"/>
  <c r="I19" i="19" l="1"/>
  <c r="I20" i="19" s="1"/>
</calcChain>
</file>

<file path=xl/sharedStrings.xml><?xml version="1.0" encoding="utf-8"?>
<sst xmlns="http://schemas.openxmlformats.org/spreadsheetml/2006/main" count="36" uniqueCount="32">
  <si>
    <t>IMT turto grupes pavadinimas</t>
  </si>
  <si>
    <t>IT grupės kodas</t>
  </si>
  <si>
    <t>Mato vienetai</t>
  </si>
  <si>
    <t>Kiekis</t>
  </si>
  <si>
    <t>PD</t>
  </si>
  <si>
    <t>Projektavimo darbai</t>
  </si>
  <si>
    <t>vnt.</t>
  </si>
  <si>
    <t>kompl.</t>
  </si>
  <si>
    <t>Oro linija ant gelžbetoninių atramų</t>
  </si>
  <si>
    <t>km</t>
  </si>
  <si>
    <t>Oro linija ant metalinių atramų</t>
  </si>
  <si>
    <t>kW</t>
  </si>
  <si>
    <t>Mano vnt.</t>
  </si>
  <si>
    <t>3f kompl.</t>
  </si>
  <si>
    <t>m2</t>
  </si>
  <si>
    <t>m</t>
  </si>
  <si>
    <t>m3</t>
  </si>
  <si>
    <t>330 kV Viengrandžių G/B tarpinių atramų demontavimo darbai</t>
  </si>
  <si>
    <t>330 kV Viengrandžių metalinių kampinių-inkarinių atramų demontavimo darbai</t>
  </si>
  <si>
    <t>Kaina iš viso, EUR be PVM</t>
  </si>
  <si>
    <t>Pasiūlymo kaina be PVM, EUR</t>
  </si>
  <si>
    <t>PVM suma, EUR</t>
  </si>
  <si>
    <t>Pasiūlymo kaina su PVM, EUR</t>
  </si>
  <si>
    <t>330 kV Viengrandžių metalinių kampinių-inkarinių atramų pamatų demontavimo darbai</t>
  </si>
  <si>
    <t>t</t>
  </si>
  <si>
    <t>Darbo užmokestis ir pridėtinės išlaidos, EUR be PVM</t>
  </si>
  <si>
    <t>Mašinų ir mechanizmų darbas, EUR be PVM</t>
  </si>
  <si>
    <t>Medžiagos ir gaminiai, EUR be PVM</t>
  </si>
  <si>
    <t>Projektas</t>
  </si>
  <si>
    <r>
      <rPr>
        <b/>
        <sz val="11"/>
        <color theme="1"/>
        <rFont val="Calibri"/>
        <family val="2"/>
        <scheme val="minor"/>
      </rPr>
      <t>Pastabos Rangovui:</t>
    </r>
    <r>
      <rPr>
        <sz val="11"/>
        <color theme="1"/>
        <rFont val="Calibri"/>
        <family val="2"/>
        <scheme val="minor"/>
      </rPr>
      <t xml:space="preserve">
1. Jei, remiantis techninia užduotimi, tam tikrų medžiagų, gaminių ar darbų, nurodytų darbų žiniaraštyje, nereikia, atitinkamoje eilutėje būtina įrašyti „0,00 Eur“.
2. Įsivertinti ir užtikrinti, kad pasiūlymas apimtų visus projektavimo užduotyje ar techniniame projekte nurodytus darbus, medžiagas bei gaminius.
3. Pažymime, kad darbų žiniaraštyje pateiktos eilutės yra skirtos tik pasiūlymo kainai apskaičiuoti ir vertinti, todėl jos turi būti užpildytos teisingai.</t>
    </r>
  </si>
  <si>
    <t>1.4</t>
  </si>
  <si>
    <t>330 kV  Ol Vilnius-Molodečno (LN 333) demontavimo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</si>
</sst>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_ ;\-#,##0.00\ "/>
  </numFmts>
  <fonts count="15" x14ac:knownFonts="1">
    <font>
      <sz val="11"/>
      <color theme="1"/>
      <name val="Calibri"/>
      <family val="2"/>
      <charset val="186"/>
      <scheme val="minor"/>
    </font>
    <font>
      <sz val="10"/>
      <name val="Arial"/>
      <family val="2"/>
      <charset val="186"/>
    </font>
    <font>
      <sz val="10"/>
      <color theme="1"/>
      <name val="Arial"/>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b/>
      <sz val="11"/>
      <color theme="9" tint="-0.499984740745262"/>
      <name val="Trebuchet MS"/>
      <family val="2"/>
    </font>
    <font>
      <sz val="8"/>
      <name val="Calibri"/>
      <family val="2"/>
      <charset val="186"/>
      <scheme val="minor"/>
    </font>
  </fonts>
  <fills count="9">
    <fill>
      <patternFill patternType="none"/>
    </fill>
    <fill>
      <patternFill patternType="gray125"/>
    </fill>
    <fill>
      <patternFill patternType="solid">
        <fgColor theme="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s>
  <borders count="24">
    <border>
      <left/>
      <right/>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right style="thin">
        <color theme="4"/>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right style="double">
        <color theme="9" tint="-0.24994659260841701"/>
      </right>
      <top style="double">
        <color theme="9" tint="-0.24994659260841701"/>
      </top>
      <bottom style="double">
        <color theme="9" tint="-0.24994659260841701"/>
      </bottom>
      <diagonal/>
    </border>
    <border>
      <left/>
      <right style="double">
        <color theme="9" tint="-0.24994659260841701"/>
      </right>
      <top/>
      <bottom style="double">
        <color theme="9" tint="-0.2499465926084170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0" fontId="1" fillId="0" borderId="0"/>
    <xf numFmtId="0" fontId="2" fillId="0" borderId="0"/>
    <xf numFmtId="0" fontId="1" fillId="0" borderId="0"/>
    <xf numFmtId="0" fontId="6" fillId="0" borderId="1" applyNumberFormat="0" applyFill="0" applyAlignment="0" applyProtection="0"/>
    <xf numFmtId="0" fontId="3" fillId="4" borderId="0" applyNumberFormat="0" applyBorder="0" applyAlignment="0" applyProtection="0"/>
    <xf numFmtId="164" fontId="7" fillId="3" borderId="2" applyAlignment="0">
      <alignment horizontal="center" vertical="center" wrapText="1"/>
    </xf>
    <xf numFmtId="0" fontId="7" fillId="5" borderId="0" applyNumberFormat="0" applyBorder="0" applyAlignment="0" applyProtection="0"/>
    <xf numFmtId="0" fontId="3" fillId="6" borderId="0" applyNumberFormat="0" applyBorder="0" applyAlignment="0" applyProtection="0"/>
  </cellStyleXfs>
  <cellXfs count="58">
    <xf numFmtId="0" fontId="0" fillId="0" borderId="0" xfId="0"/>
    <xf numFmtId="0" fontId="0" fillId="0" borderId="0" xfId="0" applyAlignment="1">
      <alignment horizontal="center" vertical="center"/>
    </xf>
    <xf numFmtId="0" fontId="5" fillId="2" borderId="0" xfId="0" applyFont="1" applyFill="1" applyAlignment="1" applyProtection="1">
      <alignment horizontal="left" vertical="center"/>
      <protection locked="0"/>
    </xf>
    <xf numFmtId="0" fontId="5" fillId="0" borderId="0" xfId="0" applyFont="1" applyAlignment="1" applyProtection="1">
      <alignment horizontal="left" vertical="center"/>
      <protection locked="0"/>
    </xf>
    <xf numFmtId="0" fontId="5" fillId="2"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164" fontId="8" fillId="7" borderId="0" xfId="5" applyNumberFormat="1" applyFont="1" applyFill="1" applyBorder="1" applyAlignment="1" applyProtection="1">
      <alignment horizontal="right" vertical="center"/>
    </xf>
    <xf numFmtId="0" fontId="11" fillId="6" borderId="13" xfId="8" applyFont="1" applyBorder="1" applyAlignment="1" applyProtection="1">
      <alignment horizontal="center" vertical="center" wrapText="1"/>
    </xf>
    <xf numFmtId="0" fontId="11" fillId="6" borderId="7" xfId="8" applyFont="1" applyBorder="1" applyAlignment="1" applyProtection="1">
      <alignment horizontal="center" vertical="center"/>
    </xf>
    <xf numFmtId="0" fontId="11" fillId="6" borderId="7" xfId="8" applyFont="1" applyBorder="1" applyAlignment="1" applyProtection="1">
      <alignment horizontal="center" vertical="center" wrapText="1"/>
    </xf>
    <xf numFmtId="164" fontId="12" fillId="5" borderId="8" xfId="7" applyNumberFormat="1" applyFont="1" applyBorder="1" applyAlignment="1" applyProtection="1">
      <alignment horizontal="center" vertical="center" wrapText="1"/>
    </xf>
    <xf numFmtId="0" fontId="12" fillId="5" borderId="9" xfId="7" applyFont="1" applyBorder="1" applyAlignment="1" applyProtection="1">
      <alignment horizontal="left" vertical="center" wrapText="1"/>
    </xf>
    <xf numFmtId="164" fontId="9" fillId="2" borderId="5" xfId="4" applyNumberFormat="1" applyFont="1" applyFill="1" applyBorder="1" applyAlignment="1" applyProtection="1">
      <alignment horizontal="center" vertical="center" wrapText="1"/>
    </xf>
    <xf numFmtId="0" fontId="10" fillId="2" borderId="5" xfId="4" applyFont="1" applyFill="1" applyBorder="1" applyAlignment="1" applyProtection="1">
      <alignment horizontal="left" vertical="center"/>
    </xf>
    <xf numFmtId="164" fontId="12" fillId="8" borderId="5" xfId="7" applyNumberFormat="1" applyFont="1" applyFill="1" applyBorder="1" applyAlignment="1" applyProtection="1">
      <alignment horizontal="center" vertical="center" wrapText="1"/>
    </xf>
    <xf numFmtId="0" fontId="12" fillId="8" borderId="5" xfId="7" applyFont="1" applyFill="1" applyBorder="1" applyAlignment="1" applyProtection="1">
      <alignment horizontal="left" vertical="center"/>
    </xf>
    <xf numFmtId="0" fontId="10" fillId="2" borderId="5" xfId="4" applyFont="1" applyFill="1" applyBorder="1" applyAlignment="1" applyProtection="1">
      <alignment horizontal="left" vertical="center" wrapText="1"/>
    </xf>
    <xf numFmtId="164" fontId="10" fillId="2" borderId="5" xfId="4" applyNumberFormat="1" applyFont="1" applyFill="1" applyBorder="1" applyAlignment="1" applyProtection="1">
      <alignment horizontal="center" vertical="center" wrapText="1"/>
    </xf>
    <xf numFmtId="0" fontId="4" fillId="0" borderId="0" xfId="0" applyFont="1" applyAlignment="1" applyProtection="1">
      <alignment horizontal="right" wrapText="1"/>
      <protection locked="0"/>
    </xf>
    <xf numFmtId="0" fontId="4" fillId="2" borderId="0" xfId="0" applyFont="1" applyFill="1" applyAlignment="1" applyProtection="1">
      <alignment horizontal="right" wrapText="1"/>
      <protection locked="0"/>
    </xf>
    <xf numFmtId="0" fontId="4" fillId="0" borderId="0" xfId="0" applyFont="1" applyAlignment="1" applyProtection="1">
      <alignment horizontal="center" wrapText="1"/>
      <protection locked="0"/>
    </xf>
    <xf numFmtId="0" fontId="7" fillId="5" borderId="10" xfId="7" applyBorder="1" applyAlignment="1" applyProtection="1">
      <alignment horizontal="center" vertical="center" wrapText="1"/>
    </xf>
    <xf numFmtId="0" fontId="4" fillId="2" borderId="0" xfId="0" applyFont="1" applyFill="1" applyAlignment="1" applyProtection="1">
      <alignment horizontal="center" wrapText="1"/>
      <protection locked="0"/>
    </xf>
    <xf numFmtId="0" fontId="10" fillId="2" borderId="5" xfId="4" applyFont="1" applyFill="1" applyBorder="1" applyAlignment="1" applyProtection="1">
      <alignment horizontal="center" vertical="center" wrapText="1"/>
    </xf>
    <xf numFmtId="0" fontId="7" fillId="8" borderId="5" xfId="7" applyFill="1" applyBorder="1" applyAlignment="1" applyProtection="1">
      <alignment horizontal="right" vertical="center" wrapText="1"/>
    </xf>
    <xf numFmtId="1" fontId="4" fillId="0" borderId="0" xfId="0" applyNumberFormat="1" applyFont="1" applyAlignment="1" applyProtection="1">
      <alignment horizontal="right" wrapText="1"/>
      <protection locked="0"/>
    </xf>
    <xf numFmtId="1" fontId="4" fillId="2" borderId="0" xfId="0" applyNumberFormat="1" applyFont="1" applyFill="1" applyAlignment="1" applyProtection="1">
      <alignment horizontal="right" wrapText="1"/>
      <protection locked="0"/>
    </xf>
    <xf numFmtId="1" fontId="11" fillId="6" borderId="7" xfId="8" applyNumberFormat="1" applyFont="1" applyBorder="1" applyAlignment="1" applyProtection="1">
      <alignment horizontal="center" vertical="center" wrapText="1"/>
    </xf>
    <xf numFmtId="1" fontId="7" fillId="5" borderId="11" xfId="7" applyNumberFormat="1" applyBorder="1" applyAlignment="1" applyProtection="1">
      <alignment vertical="center" wrapText="1"/>
    </xf>
    <xf numFmtId="1" fontId="7" fillId="8" borderId="5" xfId="7" applyNumberFormat="1" applyFill="1" applyBorder="1" applyAlignment="1" applyProtection="1">
      <alignment horizontal="right" vertical="center" wrapText="1"/>
    </xf>
    <xf numFmtId="1" fontId="10" fillId="2" borderId="5" xfId="4" applyNumberFormat="1" applyFont="1" applyFill="1" applyBorder="1" applyAlignment="1" applyProtection="1">
      <alignment horizontal="center" vertical="center" wrapText="1"/>
      <protection locked="0"/>
    </xf>
    <xf numFmtId="165" fontId="7" fillId="5" borderId="11" xfId="7" applyNumberFormat="1" applyBorder="1" applyAlignment="1" applyProtection="1">
      <alignment horizontal="center" vertical="center" wrapText="1"/>
    </xf>
    <xf numFmtId="165" fontId="7" fillId="5" borderId="8" xfId="7" applyNumberFormat="1" applyBorder="1" applyAlignment="1" applyProtection="1">
      <alignment horizontal="center" vertical="center" wrapText="1"/>
    </xf>
    <xf numFmtId="165" fontId="10" fillId="2" borderId="5" xfId="4" applyNumberFormat="1" applyFont="1" applyFill="1" applyBorder="1" applyAlignment="1" applyProtection="1">
      <alignment horizontal="center" vertical="center" wrapText="1"/>
      <protection locked="0"/>
    </xf>
    <xf numFmtId="165" fontId="10" fillId="2" borderId="12" xfId="4" applyNumberFormat="1" applyFont="1" applyFill="1" applyBorder="1" applyAlignment="1" applyProtection="1">
      <alignment horizontal="center" vertical="center" wrapText="1"/>
      <protection locked="0"/>
    </xf>
    <xf numFmtId="165" fontId="10" fillId="2" borderId="12" xfId="4" applyNumberFormat="1" applyFont="1" applyFill="1" applyBorder="1" applyAlignment="1" applyProtection="1">
      <alignment horizontal="center" vertical="center" wrapText="1"/>
    </xf>
    <xf numFmtId="165" fontId="7" fillId="8" borderId="5" xfId="7" applyNumberFormat="1" applyFill="1" applyBorder="1" applyAlignment="1" applyProtection="1">
      <alignment horizontal="center" vertical="center" wrapText="1"/>
    </xf>
    <xf numFmtId="165" fontId="7" fillId="8" borderId="12" xfId="7" applyNumberFormat="1" applyFill="1" applyBorder="1" applyAlignment="1" applyProtection="1">
      <alignment horizontal="center" vertical="center" wrapText="1"/>
    </xf>
    <xf numFmtId="164" fontId="8" fillId="7" borderId="16" xfId="5" applyNumberFormat="1" applyFont="1" applyFill="1" applyBorder="1" applyAlignment="1" applyProtection="1">
      <alignment horizontal="right" vertical="center"/>
    </xf>
    <xf numFmtId="164" fontId="8" fillId="7" borderId="17" xfId="5" applyNumberFormat="1" applyFont="1" applyFill="1" applyBorder="1" applyAlignment="1" applyProtection="1">
      <alignment horizontal="right" vertical="center"/>
    </xf>
    <xf numFmtId="164" fontId="8" fillId="7" borderId="18" xfId="5" applyNumberFormat="1" applyFont="1" applyFill="1" applyBorder="1" applyAlignment="1" applyProtection="1">
      <alignment horizontal="right" vertical="center"/>
    </xf>
    <xf numFmtId="164" fontId="8" fillId="7" borderId="19" xfId="5" applyNumberFormat="1" applyFont="1" applyFill="1" applyBorder="1" applyAlignment="1" applyProtection="1">
      <alignment horizontal="right" vertical="center"/>
    </xf>
    <xf numFmtId="164" fontId="8" fillId="7" borderId="20" xfId="5" applyNumberFormat="1" applyFont="1" applyFill="1" applyBorder="1" applyAlignment="1" applyProtection="1">
      <alignment horizontal="right" vertical="center"/>
    </xf>
    <xf numFmtId="164" fontId="8" fillId="7" borderId="21" xfId="5" applyNumberFormat="1" applyFont="1" applyFill="1" applyBorder="1" applyAlignment="1" applyProtection="1">
      <alignment horizontal="right" vertical="center"/>
    </xf>
    <xf numFmtId="164" fontId="8" fillId="7" borderId="22" xfId="5" applyNumberFormat="1" applyFont="1" applyFill="1" applyBorder="1" applyAlignment="1" applyProtection="1">
      <alignment horizontal="right" vertical="center"/>
    </xf>
    <xf numFmtId="164" fontId="8" fillId="7" borderId="23" xfId="5" applyNumberFormat="1" applyFont="1" applyFill="1" applyBorder="1" applyAlignment="1" applyProtection="1">
      <alignment horizontal="right" vertical="center"/>
    </xf>
    <xf numFmtId="2" fontId="8" fillId="7" borderId="6" xfId="5" applyNumberFormat="1" applyFont="1" applyFill="1" applyBorder="1" applyAlignment="1" applyProtection="1">
      <alignment horizontal="center" vertical="center" wrapText="1"/>
    </xf>
    <xf numFmtId="2" fontId="12" fillId="5" borderId="14" xfId="7" applyNumberFormat="1" applyFont="1" applyBorder="1" applyAlignment="1" applyProtection="1">
      <alignment horizontal="center" vertical="center" wrapText="1"/>
    </xf>
    <xf numFmtId="2" fontId="12" fillId="5" borderId="15" xfId="7" applyNumberFormat="1" applyFont="1" applyBorder="1" applyAlignment="1" applyProtection="1">
      <alignment horizontal="center" vertical="center" wrapText="1"/>
    </xf>
    <xf numFmtId="0" fontId="9" fillId="2" borderId="0" xfId="0" applyFont="1" applyFill="1" applyAlignment="1">
      <alignment horizontal="left" wrapText="1"/>
    </xf>
    <xf numFmtId="0" fontId="0" fillId="2" borderId="0" xfId="0" applyFill="1" applyAlignment="1">
      <alignment horizontal="left" wrapText="1"/>
    </xf>
    <xf numFmtId="0" fontId="6" fillId="2" borderId="6"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cellXfs>
  <cellStyles count="9">
    <cellStyle name="20% - Accent1" xfId="5" builtinId="30"/>
    <cellStyle name="20% - Accent6" xfId="8" builtinId="50"/>
    <cellStyle name="Accent6" xfId="7" builtinId="49"/>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4">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1" formatCode="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rgb="FF548235"/>
        </left>
        <right style="thin">
          <color rgb="FF548235"/>
        </right>
        <top style="double">
          <color rgb="FF548235"/>
        </top>
        <bottom style="thin">
          <color rgb="FF548235"/>
        </bottom>
      </border>
    </dxf>
    <dxf>
      <font>
        <sz val="11"/>
        <family val="2"/>
      </font>
      <protection locked="0" hidden="0"/>
    </dxf>
    <dxf>
      <border outline="0">
        <bottom style="double">
          <color rgb="FF548235"/>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DA044B-F8D1-4689-88FD-78892AA722EA}" name="Table1462" displayName="Table1462" ref="B10:I20" totalsRowShown="0" headerRowDxfId="13" dataDxfId="11" headerRowBorderDxfId="12" tableBorderDxfId="10">
  <autoFilter ref="B10:I20" xr:uid="{4EDA044B-F8D1-4689-88FD-78892AA722EA}"/>
  <tableColumns count="8">
    <tableColumn id="2" xr3:uid="{F401F7A3-EAD0-4EBA-9686-8CE57B80A523}" name="IT grupės kodas" dataDxfId="9"/>
    <tableColumn id="3" xr3:uid="{4DEC7A5D-A1F8-4381-B168-B9CB5572E071}" name="IMT turto grupes pavadinimas" dataDxfId="8"/>
    <tableColumn id="4" xr3:uid="{E10F80E0-D1D2-4CD5-9624-A58FA6E36A52}" name="Mato vienetai" dataDxfId="7"/>
    <tableColumn id="5" xr3:uid="{E31A550E-1C5B-473C-9A62-835C52416B05}" name="Kiekis" dataDxfId="6"/>
    <tableColumn id="6" xr3:uid="{38316372-F956-47EE-9D51-AC13C1355734}" name="Medžiagos ir gaminiai, EUR be PVM" dataDxfId="5"/>
    <tableColumn id="7" xr3:uid="{EC064F88-36A3-4779-8FA5-FEC38A601463}" name="Mašinų ir mechanizmų darbas, EUR be PVM" dataDxfId="4"/>
    <tableColumn id="8" xr3:uid="{4C96A45D-EBA9-44F6-8126-1935C2313956}" name="Darbo užmokestis ir pridėtinės išlaidos, EUR be PVM" dataDxfId="3"/>
    <tableColumn id="10" xr3:uid="{0F638D89-084C-4B10-9114-A5C3C2F4ED20}"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D19B3-AF88-4A39-AEAA-462A5DA2866C}">
  <sheetPr>
    <tabColor theme="0"/>
  </sheetPr>
  <dimension ref="A1:I21"/>
  <sheetViews>
    <sheetView tabSelected="1" topLeftCell="A9" workbookViewId="0">
      <selection activeCell="C20" sqref="C20"/>
    </sheetView>
  </sheetViews>
  <sheetFormatPr defaultColWidth="9.109375" defaultRowHeight="14.4" outlineLevelRow="1" outlineLevelCol="1" x14ac:dyDescent="0.3"/>
  <cols>
    <col min="1" max="1" width="9.109375" style="6"/>
    <col min="2" max="2" width="16.5546875" style="5" customWidth="1"/>
    <col min="3" max="3" width="86.6640625" style="3" customWidth="1"/>
    <col min="4" max="4" width="10.6640625" style="23" customWidth="1"/>
    <col min="5" max="5" width="10.6640625" style="28" customWidth="1"/>
    <col min="6" max="8" width="20.6640625" style="21" customWidth="1" outlineLevel="1"/>
    <col min="9" max="9" width="20.6640625" style="21" customWidth="1"/>
    <col min="10" max="16384" width="9.109375" style="6"/>
  </cols>
  <sheetData>
    <row r="1" spans="1:9" ht="16.5" hidden="1" x14ac:dyDescent="0.3"/>
    <row r="2" spans="1:9" ht="19.5" hidden="1" customHeight="1" x14ac:dyDescent="0.25">
      <c r="B2" s="54"/>
      <c r="C2" s="54"/>
      <c r="D2" s="54"/>
      <c r="E2" s="54"/>
      <c r="F2" s="54"/>
      <c r="G2" s="54"/>
      <c r="H2" s="54"/>
      <c r="I2" s="54"/>
    </row>
    <row r="3" spans="1:9" ht="15" hidden="1" x14ac:dyDescent="0.25">
      <c r="B3" s="55"/>
      <c r="C3" s="55"/>
      <c r="D3" s="55"/>
      <c r="E3" s="55"/>
      <c r="F3" s="55"/>
      <c r="G3" s="55"/>
      <c r="H3" s="55"/>
      <c r="I3" s="55"/>
    </row>
    <row r="4" spans="1:9" s="7" customFormat="1" ht="17.25" hidden="1" customHeight="1" x14ac:dyDescent="0.3">
      <c r="B4" s="4"/>
      <c r="C4" s="2"/>
      <c r="D4" s="25"/>
      <c r="E4" s="29"/>
      <c r="F4" s="22"/>
      <c r="G4" s="22"/>
      <c r="H4" s="22"/>
      <c r="I4" s="22"/>
    </row>
    <row r="5" spans="1:9" s="7" customFormat="1" ht="16.5" hidden="1" x14ac:dyDescent="0.25">
      <c r="B5" s="56"/>
      <c r="C5" s="56"/>
      <c r="D5" s="56"/>
      <c r="E5" s="56"/>
      <c r="F5" s="56"/>
      <c r="G5" s="56"/>
      <c r="H5" s="56"/>
      <c r="I5" s="56"/>
    </row>
    <row r="6" spans="1:9" s="7" customFormat="1" ht="19.5" hidden="1" customHeight="1" x14ac:dyDescent="0.25">
      <c r="B6" s="54"/>
      <c r="C6" s="54"/>
      <c r="D6" s="54"/>
      <c r="E6" s="54"/>
      <c r="F6" s="54"/>
      <c r="G6" s="54"/>
      <c r="H6" s="54"/>
      <c r="I6" s="54"/>
    </row>
    <row r="7" spans="1:9" s="7" customFormat="1" ht="17.25" hidden="1" customHeight="1" x14ac:dyDescent="0.25">
      <c r="A7" s="6"/>
      <c r="B7" s="57"/>
      <c r="C7" s="57"/>
      <c r="D7" s="57"/>
      <c r="E7" s="57"/>
      <c r="F7" s="57"/>
      <c r="G7" s="57"/>
      <c r="H7" s="57"/>
      <c r="I7" s="57"/>
    </row>
    <row r="8" spans="1:9" s="7" customFormat="1" ht="14.25" hidden="1" customHeight="1" x14ac:dyDescent="0.3">
      <c r="A8" s="6"/>
      <c r="B8" s="4"/>
      <c r="C8" s="2"/>
      <c r="D8" s="25"/>
      <c r="E8" s="29"/>
      <c r="F8" s="22"/>
      <c r="G8" s="22"/>
      <c r="H8" s="22"/>
      <c r="I8" s="22"/>
    </row>
    <row r="9" spans="1:9" s="7" customFormat="1" ht="14.25" customHeight="1" x14ac:dyDescent="0.3">
      <c r="A9" s="6"/>
      <c r="B9" s="4"/>
      <c r="C9" s="2" t="s">
        <v>31</v>
      </c>
      <c r="D9" s="25"/>
      <c r="E9" s="29"/>
      <c r="F9" s="22"/>
      <c r="G9" s="22"/>
      <c r="H9" s="22"/>
      <c r="I9" s="22"/>
    </row>
    <row r="10" spans="1:9" s="8" customFormat="1" ht="48" customHeight="1" thickBot="1" x14ac:dyDescent="0.35">
      <c r="A10" s="6"/>
      <c r="B10" s="10" t="s">
        <v>1</v>
      </c>
      <c r="C10" s="11" t="s">
        <v>0</v>
      </c>
      <c r="D10" s="12" t="s">
        <v>2</v>
      </c>
      <c r="E10" s="30" t="s">
        <v>3</v>
      </c>
      <c r="F10" s="12" t="s">
        <v>27</v>
      </c>
      <c r="G10" s="12" t="s">
        <v>26</v>
      </c>
      <c r="H10" s="12" t="s">
        <v>25</v>
      </c>
      <c r="I10" s="12" t="s">
        <v>19</v>
      </c>
    </row>
    <row r="11" spans="1:9" s="7" customFormat="1" ht="15.75" customHeight="1" thickTop="1" x14ac:dyDescent="0.25">
      <c r="A11" s="6"/>
      <c r="B11" s="13" t="s">
        <v>4</v>
      </c>
      <c r="C11" s="14" t="s">
        <v>5</v>
      </c>
      <c r="D11" s="24"/>
      <c r="E11" s="31"/>
      <c r="F11" s="34"/>
      <c r="G11" s="34"/>
      <c r="H11" s="34"/>
      <c r="I11" s="35">
        <f>SUM(I12)</f>
        <v>0</v>
      </c>
    </row>
    <row r="12" spans="1:9" s="7" customFormat="1" ht="15" customHeight="1" outlineLevel="1" x14ac:dyDescent="0.25">
      <c r="A12" s="6"/>
      <c r="B12" s="15" t="s">
        <v>30</v>
      </c>
      <c r="C12" s="16" t="s">
        <v>28</v>
      </c>
      <c r="D12" s="26" t="s">
        <v>7</v>
      </c>
      <c r="E12" s="33">
        <v>1</v>
      </c>
      <c r="F12" s="36"/>
      <c r="G12" s="36"/>
      <c r="H12" s="37"/>
      <c r="I12" s="38">
        <f>Table1462[[#This Row],[Kiekis]]*(Table1462[[#This Row],[Medžiagos ir gaminiai, EUR be PVM]]+Table1462[[#This Row],[Mašinų ir mechanizmų darbas, EUR be PVM]]+Table1462[[#This Row],[Darbo užmokestis ir pridėtinės išlaidos, EUR be PVM]])</f>
        <v>0</v>
      </c>
    </row>
    <row r="13" spans="1:9" ht="15" customHeight="1" outlineLevel="1" x14ac:dyDescent="0.3">
      <c r="B13" s="17">
        <v>140010</v>
      </c>
      <c r="C13" s="18" t="s">
        <v>8</v>
      </c>
      <c r="D13" s="27"/>
      <c r="E13" s="32"/>
      <c r="F13" s="39"/>
      <c r="G13" s="39"/>
      <c r="H13" s="39"/>
      <c r="I13" s="40">
        <f>SUM(I14)</f>
        <v>0</v>
      </c>
    </row>
    <row r="14" spans="1:9" ht="15" customHeight="1" outlineLevel="1" x14ac:dyDescent="0.3">
      <c r="B14" s="20">
        <v>140010</v>
      </c>
      <c r="C14" s="19" t="s">
        <v>17</v>
      </c>
      <c r="D14" s="26" t="s">
        <v>7</v>
      </c>
      <c r="E14" s="33">
        <v>7</v>
      </c>
      <c r="F14" s="36"/>
      <c r="G14" s="36"/>
      <c r="H14" s="37"/>
      <c r="I14" s="38">
        <f>Table1462[[#This Row],[Kiekis]]*(Table1462[[#This Row],[Medžiagos ir gaminiai, EUR be PVM]]+Table1462[[#This Row],[Mašinų ir mechanizmų darbas, EUR be PVM]]+Table1462[[#This Row],[Darbo užmokestis ir pridėtinės išlaidos, EUR be PVM]])</f>
        <v>0</v>
      </c>
    </row>
    <row r="15" spans="1:9" ht="15" customHeight="1" outlineLevel="1" x14ac:dyDescent="0.3">
      <c r="B15" s="17">
        <v>140020</v>
      </c>
      <c r="C15" s="18" t="s">
        <v>10</v>
      </c>
      <c r="D15" s="27"/>
      <c r="E15" s="32"/>
      <c r="F15" s="39"/>
      <c r="G15" s="39"/>
      <c r="H15" s="39"/>
      <c r="I15" s="40">
        <f>SUM(I16:I17)</f>
        <v>0</v>
      </c>
    </row>
    <row r="16" spans="1:9" ht="15" customHeight="1" outlineLevel="1" x14ac:dyDescent="0.3">
      <c r="B16" s="20">
        <v>140020</v>
      </c>
      <c r="C16" s="19" t="s">
        <v>18</v>
      </c>
      <c r="D16" s="26" t="s">
        <v>7</v>
      </c>
      <c r="E16" s="33">
        <v>1</v>
      </c>
      <c r="F16" s="36"/>
      <c r="G16" s="36"/>
      <c r="H16" s="36"/>
      <c r="I16" s="38">
        <f>Table1462[[#This Row],[Kiekis]]*(Table1462[[#This Row],[Medžiagos ir gaminiai, EUR be PVM]]+Table1462[[#This Row],[Mašinų ir mechanizmų darbas, EUR be PVM]]+Table1462[[#This Row],[Darbo užmokestis ir pridėtinės išlaidos, EUR be PVM]])</f>
        <v>0</v>
      </c>
    </row>
    <row r="17" spans="2:9" ht="15" customHeight="1" outlineLevel="1" x14ac:dyDescent="0.3">
      <c r="B17" s="20">
        <v>140020</v>
      </c>
      <c r="C17" s="19" t="s">
        <v>23</v>
      </c>
      <c r="D17" s="26" t="s">
        <v>7</v>
      </c>
      <c r="E17" s="33">
        <v>1</v>
      </c>
      <c r="F17" s="36"/>
      <c r="G17" s="36"/>
      <c r="H17" s="36"/>
      <c r="I17" s="38">
        <f>Table1462[[#This Row],[Kiekis]]*(Table1462[[#This Row],[Medžiagos ir gaminiai, EUR be PVM]]+Table1462[[#This Row],[Mašinų ir mechanizmų darbas, EUR be PVM]]+Table1462[[#This Row],[Darbo užmokestis ir pridėtinės išlaidos, EUR be PVM]])</f>
        <v>0</v>
      </c>
    </row>
    <row r="18" spans="2:9" ht="15" thickBot="1" x14ac:dyDescent="0.35">
      <c r="B18" s="41"/>
      <c r="C18" s="42"/>
      <c r="D18" s="42"/>
      <c r="E18" s="42"/>
      <c r="F18" s="42"/>
      <c r="G18" s="42"/>
      <c r="H18" s="43" t="s">
        <v>20</v>
      </c>
      <c r="I18" s="49">
        <f>I11+I13+I15</f>
        <v>0</v>
      </c>
    </row>
    <row r="19" spans="2:9" ht="16.5" thickTop="1" thickBot="1" x14ac:dyDescent="0.3">
      <c r="B19" s="44"/>
      <c r="C19" s="9"/>
      <c r="D19" s="9"/>
      <c r="E19" s="9"/>
      <c r="F19" s="9"/>
      <c r="G19" s="9"/>
      <c r="H19" s="45" t="s">
        <v>21</v>
      </c>
      <c r="I19" s="50">
        <f>+I18*0.21</f>
        <v>0</v>
      </c>
    </row>
    <row r="20" spans="2:9" ht="15.6" thickTop="1" thickBot="1" x14ac:dyDescent="0.35">
      <c r="B20" s="46"/>
      <c r="C20" s="47"/>
      <c r="D20" s="47"/>
      <c r="E20" s="47"/>
      <c r="F20" s="47"/>
      <c r="G20" s="47"/>
      <c r="H20" s="48" t="s">
        <v>22</v>
      </c>
      <c r="I20" s="51">
        <f>+I18+I19</f>
        <v>0</v>
      </c>
    </row>
    <row r="21" spans="2:9" customFormat="1" ht="90" customHeight="1" thickTop="1" x14ac:dyDescent="0.3">
      <c r="B21" s="52" t="s">
        <v>29</v>
      </c>
      <c r="C21" s="53"/>
      <c r="D21" s="53"/>
      <c r="E21" s="53"/>
      <c r="F21" s="53"/>
      <c r="G21" s="53"/>
      <c r="H21" s="53"/>
      <c r="I21" s="53"/>
    </row>
  </sheetData>
  <sheetProtection algorithmName="SHA-512" hashValue="6tBl54R8Hi/731nvEA3X66YX5wQHtVaubon3XV3o2jq+cjkReSEhBCY7o9XzTrh5hiNW+dJXntV8J4EMzg/Emw==" saltValue="gByXm8hR0zeV+syL1KjP1Q==" spinCount="100000" sheet="1" formatCells="0" formatColumns="0" formatRows="0" insertColumns="0" insertRows="0" insertHyperlinks="0" deleteColumns="0" deleteRows="0" sort="0" autoFilter="0" pivotTables="0"/>
  <mergeCells count="6">
    <mergeCell ref="B21:I21"/>
    <mergeCell ref="B2:I2"/>
    <mergeCell ref="B3:I3"/>
    <mergeCell ref="B5:I5"/>
    <mergeCell ref="B6:I6"/>
    <mergeCell ref="B7:I7"/>
  </mergeCells>
  <phoneticPr fontId="14" type="noConversion"/>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Mano vnt." xr:uid="{27249A89-0ED5-41EF-9D75-1F3EACDFF46E}">
          <x14:formula1>
            <xm:f>Pagalbinis!$A$3:$A$9</xm:f>
          </x14:formula1>
          <xm:sqref>D12 D14 D16:D17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4.4" x14ac:dyDescent="0.3"/>
  <cols>
    <col min="1" max="1" width="11" customWidth="1"/>
  </cols>
  <sheetData>
    <row r="2" spans="1:1" x14ac:dyDescent="0.3">
      <c r="A2" t="s">
        <v>12</v>
      </c>
    </row>
    <row r="3" spans="1:1" x14ac:dyDescent="0.3">
      <c r="A3" s="1" t="s">
        <v>6</v>
      </c>
    </row>
    <row r="4" spans="1:1" x14ac:dyDescent="0.3">
      <c r="A4" s="1" t="s">
        <v>24</v>
      </c>
    </row>
    <row r="5" spans="1:1" x14ac:dyDescent="0.3">
      <c r="A5" s="1" t="s">
        <v>7</v>
      </c>
    </row>
    <row r="6" spans="1:1" x14ac:dyDescent="0.3">
      <c r="A6" s="1" t="s">
        <v>13</v>
      </c>
    </row>
    <row r="7" spans="1:1" x14ac:dyDescent="0.3">
      <c r="A7" s="1" t="s">
        <v>14</v>
      </c>
    </row>
    <row r="8" spans="1:1" x14ac:dyDescent="0.3">
      <c r="A8" s="1" t="s">
        <v>11</v>
      </c>
    </row>
    <row r="9" spans="1:1" x14ac:dyDescent="0.3">
      <c r="A9" s="1" t="s">
        <v>9</v>
      </c>
    </row>
    <row r="10" spans="1:1" x14ac:dyDescent="0.3">
      <c r="A10" s="1" t="s">
        <v>15</v>
      </c>
    </row>
    <row r="11" spans="1:1" x14ac:dyDescent="0.3">
      <c r="A11" s="1" t="s">
        <v>16</v>
      </c>
    </row>
    <row r="12" spans="1:1" x14ac:dyDescent="0.3">
      <c r="A12" s="1"/>
    </row>
    <row r="13" spans="1:1" x14ac:dyDescent="0.3">
      <c r="A13" s="1"/>
    </row>
    <row r="14" spans="1:1" x14ac:dyDescent="0.3">
      <c r="A14" s="1"/>
    </row>
    <row r="15" spans="1:1" x14ac:dyDescent="0.3">
      <c r="A15" s="1"/>
    </row>
    <row r="16" spans="1:1" x14ac:dyDescent="0.3">
      <c r="A16" s="1"/>
    </row>
    <row r="17" spans="1:1" x14ac:dyDescent="0.3">
      <c r="A17" s="1"/>
    </row>
    <row r="18" spans="1:1" x14ac:dyDescent="0.3">
      <c r="A18" s="1"/>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Props1.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2.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3EAF5F12-41D3-4153-B67D-4CB2B98D01A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330 kV OL Alytus Gardinas 368</vt:lpstr>
      <vt:lpstr>Pagalbinis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Jurgita Kuprienė</cp:lastModifiedBy>
  <cp:revision/>
  <dcterms:created xsi:type="dcterms:W3CDTF">2017-01-02T13:37:49Z</dcterms:created>
  <dcterms:modified xsi:type="dcterms:W3CDTF">2025-07-04T06:27:26Z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